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та 1" sheetId="1" r:id="rId1"/>
    <sheet name="работа 2" sheetId="2" r:id="rId2"/>
    <sheet name="работа 3" sheetId="3" r:id="rId3"/>
    <sheet name="работа 4" sheetId="4" r:id="rId4"/>
  </sheets>
  <definedNames/>
  <calcPr fullCalcOnLoad="1"/>
</workbook>
</file>

<file path=xl/sharedStrings.xml><?xml version="1.0" encoding="utf-8"?>
<sst xmlns="http://schemas.openxmlformats.org/spreadsheetml/2006/main" count="161" uniqueCount="45">
  <si>
    <t>№ п/п</t>
  </si>
  <si>
    <t>Итоговая оценка</t>
  </si>
  <si>
    <t>Критерии оценки выполнения государственного задания на оказание государственной услуги (выполнение работ)</t>
  </si>
  <si>
    <t>полнота и эффективность использования бюджетных ассигнований на финансовое обеспечение выполнения государственного задания</t>
  </si>
  <si>
    <t>К1 план</t>
  </si>
  <si>
    <t>К1 кассовое исполнение</t>
  </si>
  <si>
    <t xml:space="preserve">К1 </t>
  </si>
  <si>
    <t>объём государственной услуги (результат выполнения работы)</t>
  </si>
  <si>
    <t>наименование показателя</t>
  </si>
  <si>
    <t>К2 план</t>
  </si>
  <si>
    <t>К2 факт</t>
  </si>
  <si>
    <t>К2</t>
  </si>
  <si>
    <t>качество оказания (выполнения) государственных услуг (работ)</t>
  </si>
  <si>
    <t>К3планi</t>
  </si>
  <si>
    <t>К3фактi</t>
  </si>
  <si>
    <t>К3i</t>
  </si>
  <si>
    <t>К3</t>
  </si>
  <si>
    <t>1. Итоговая оценка выполнения государственного задания на оказание государственных услуг (выполнение работ):</t>
  </si>
  <si>
    <t>Итоговая оценка выполнения государственного задания на оказание государственной  услуги (выполнение работы)</t>
  </si>
  <si>
    <t>расчёт оценки К3</t>
  </si>
  <si>
    <t>х</t>
  </si>
  <si>
    <t>Заключение по факт.исполнению гос.задания</t>
  </si>
  <si>
    <t>Наименование учреждения</t>
  </si>
  <si>
    <t>Государственное задание выполнено</t>
  </si>
  <si>
    <t>Проведение консультаций для сетевых педагогических работников (количество консультаций)</t>
  </si>
  <si>
    <t xml:space="preserve">Проведение консультаций для инженерных работников (количество консультаций) </t>
  </si>
  <si>
    <t>Формирование единого банка данных образовательных программ (количество образовательных программ)</t>
  </si>
  <si>
    <t>Формирование единого банка данных учебно – методических  комплексов (количество учебно методических комплексов)</t>
  </si>
  <si>
    <t>Техническое обеспечение конкурсных и олимпиадных мероприятий регионального уровня (количество конкурсов,  проектов, олимпиад)</t>
  </si>
  <si>
    <t>Создание и поддержка регионального образовательного портала (в часах)</t>
  </si>
  <si>
    <t>Техническое обеспечение проведения учебных занятий для учащихся и педагогических работников (количество учебных занятий)</t>
  </si>
  <si>
    <t>ОГАУ "ЦОИ и МО"</t>
  </si>
  <si>
    <t>за  2015 год</t>
  </si>
  <si>
    <t>Организационно-технологическое и информационно-методическое сопровождение пробных экзаменов по учебным предметам (чел./экз.)</t>
  </si>
  <si>
    <t>Организационно-технологическое и информационно-методическое сопровождение экзаменов по образовательным программам среднего общего образования (чел./экз.)</t>
  </si>
  <si>
    <t>Организационно-технологическое и информационно-методическое сопровождение экзаменов по образовательным программа основного общего образования (чел./экз.)</t>
  </si>
  <si>
    <t>Проведение консультаций для муниципальных координаторов (количество консультаций) (кол. Консультаций)</t>
  </si>
  <si>
    <t>Проведение мероприятий по профилактике оборудования (колличество)</t>
  </si>
  <si>
    <t>Проведение видеосовещаний и видеоконференций (колличество)</t>
  </si>
  <si>
    <t>Внедрение единой информационной системы в сфере образования. Внедрение электронных учебников и электронных образовательных ресурсов в образовательный процесс образовательных организаций Ульяновской области в рамках создания Регионального центра дистрибуции электронного образовательного контента (кол-во образовательных организаций)</t>
  </si>
  <si>
    <t>Организационные мероприятия для защиты информации, содержащейся в региональных информационных системах от неправомерного или случайного доступа к ним, уничтожения, изменения, блокирования, копирования, распространения персональных данных, а также иных неправомерных действий (кол-во )</t>
  </si>
  <si>
    <t>Организационно-технологическое и информационно-методическое сопровождение государственной итоговой аттестации по образовательным программам основного общего и среднего общего образования на территории Ульяновской области</t>
  </si>
  <si>
    <t>Организационно-техническое и информационно - методическое сопровождение реализации образовательных программ с применением электронного обучения и дистанционных образовательных технологий</t>
  </si>
  <si>
    <t>Формирование и ведение регионалдьных информационных систем</t>
  </si>
  <si>
    <t>Организационные мероприятия для защиты информации, содержащейся в региональных информационных системах от неправомерного или случайного доступа к ним, уничтожения, изменения, блокирования, копирования, распространения персональных данных, а также иных неправомерных действий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</si>
</sst>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3">
    <font>
      <sz val="10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24" borderId="10" xfId="0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24" borderId="10" xfId="0" applyFill="1" applyBorder="1" applyAlignment="1">
      <alignment horizontal="center" vertical="center"/>
    </xf>
    <xf numFmtId="9" fontId="0" fillId="6" borderId="10" xfId="0" applyNumberFormat="1" applyFill="1" applyBorder="1" applyAlignment="1">
      <alignment horizontal="center" vertical="center"/>
    </xf>
    <xf numFmtId="9" fontId="0" fillId="6" borderId="10" xfId="0" applyNumberFormat="1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R16"/>
  <sheetViews>
    <sheetView tabSelected="1" zoomScale="70" zoomScaleNormal="70" zoomScalePageLayoutView="0" workbookViewId="0" topLeftCell="A1">
      <selection activeCell="P17" sqref="P17"/>
    </sheetView>
  </sheetViews>
  <sheetFormatPr defaultColWidth="9.140625" defaultRowHeight="12.75"/>
  <cols>
    <col min="7" max="7" width="27.57421875" style="0" customWidth="1"/>
    <col min="11" max="11" width="30.140625" style="0" customWidth="1"/>
    <col min="17" max="17" width="18.140625" style="0" customWidth="1"/>
  </cols>
  <sheetData>
    <row r="1" spans="3:16" ht="45" customHeight="1">
      <c r="C1" s="24" t="s">
        <v>18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3:16" ht="60" customHeight="1">
      <c r="C2" s="25" t="s">
        <v>41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3:16" ht="12.75">
      <c r="C3" s="26" t="s">
        <v>32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ht="12.75">
      <c r="C5" t="s">
        <v>17</v>
      </c>
    </row>
    <row r="7" spans="2:17" ht="12.75">
      <c r="B7" s="23" t="s">
        <v>0</v>
      </c>
      <c r="C7" s="23" t="s">
        <v>22</v>
      </c>
      <c r="D7" s="23" t="s">
        <v>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 t="s">
        <v>1</v>
      </c>
      <c r="Q7" s="23" t="s">
        <v>21</v>
      </c>
    </row>
    <row r="8" spans="2:17" ht="12.75">
      <c r="B8" s="23"/>
      <c r="C8" s="23"/>
      <c r="D8" s="23" t="s">
        <v>3</v>
      </c>
      <c r="E8" s="23"/>
      <c r="F8" s="23"/>
      <c r="G8" s="23" t="s">
        <v>7</v>
      </c>
      <c r="H8" s="23"/>
      <c r="I8" s="23"/>
      <c r="J8" s="23"/>
      <c r="K8" s="23" t="s">
        <v>12</v>
      </c>
      <c r="L8" s="23"/>
      <c r="M8" s="23"/>
      <c r="N8" s="23"/>
      <c r="O8" s="23"/>
      <c r="P8" s="23"/>
      <c r="Q8" s="23"/>
    </row>
    <row r="9" spans="2:17" ht="51">
      <c r="B9" s="23"/>
      <c r="C9" s="23"/>
      <c r="D9" s="1" t="s">
        <v>4</v>
      </c>
      <c r="E9" s="1" t="s">
        <v>5</v>
      </c>
      <c r="F9" s="1" t="s">
        <v>6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8</v>
      </c>
      <c r="L9" s="1" t="s">
        <v>13</v>
      </c>
      <c r="M9" s="1" t="s">
        <v>14</v>
      </c>
      <c r="N9" s="1" t="s">
        <v>15</v>
      </c>
      <c r="O9" s="1" t="s">
        <v>16</v>
      </c>
      <c r="P9" s="23"/>
      <c r="Q9" s="23"/>
    </row>
    <row r="10" spans="2:17" ht="12.7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</row>
    <row r="11" spans="2:17" ht="12.75">
      <c r="B11" s="9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9"/>
    </row>
    <row r="12" spans="2:17" ht="89.25">
      <c r="B12" s="1">
        <v>1</v>
      </c>
      <c r="C12" s="16" t="s">
        <v>31</v>
      </c>
      <c r="D12" s="14">
        <v>2322</v>
      </c>
      <c r="E12" s="14">
        <v>2322</v>
      </c>
      <c r="F12" s="13">
        <f>E12/D12</f>
        <v>1</v>
      </c>
      <c r="G12" s="15" t="s">
        <v>33</v>
      </c>
      <c r="H12" s="11">
        <v>17608</v>
      </c>
      <c r="I12" s="11">
        <v>16728</v>
      </c>
      <c r="J12" s="12">
        <f>I12/H12</f>
        <v>0.9500227169468424</v>
      </c>
      <c r="K12" s="17"/>
      <c r="L12" s="13"/>
      <c r="M12" s="12"/>
      <c r="N12" s="19"/>
      <c r="O12" s="1"/>
      <c r="P12" s="13"/>
      <c r="Q12" s="15" t="s">
        <v>23</v>
      </c>
    </row>
    <row r="13" spans="2:17" ht="102">
      <c r="B13" s="10">
        <v>2</v>
      </c>
      <c r="C13" s="16" t="s">
        <v>31</v>
      </c>
      <c r="D13" s="14">
        <v>4345</v>
      </c>
      <c r="E13" s="14">
        <v>4345</v>
      </c>
      <c r="F13" s="13">
        <f>E13/D13</f>
        <v>1</v>
      </c>
      <c r="G13" s="15" t="s">
        <v>34</v>
      </c>
      <c r="H13" s="11">
        <v>27765</v>
      </c>
      <c r="I13" s="11">
        <v>31298</v>
      </c>
      <c r="J13" s="12">
        <f>I13/H13</f>
        <v>1.1272465334053665</v>
      </c>
      <c r="K13" s="17"/>
      <c r="L13" s="13"/>
      <c r="M13" s="12"/>
      <c r="N13" s="19"/>
      <c r="O13" s="1"/>
      <c r="P13" s="13"/>
      <c r="Q13" s="15" t="s">
        <v>23</v>
      </c>
    </row>
    <row r="14" spans="2:17" ht="102">
      <c r="B14" s="1">
        <v>3</v>
      </c>
      <c r="C14" s="16" t="s">
        <v>31</v>
      </c>
      <c r="D14" s="14">
        <v>3402</v>
      </c>
      <c r="E14" s="14">
        <v>3402</v>
      </c>
      <c r="F14" s="13">
        <f>E14/D14</f>
        <v>1</v>
      </c>
      <c r="G14" s="15" t="s">
        <v>35</v>
      </c>
      <c r="H14" s="11">
        <v>25635</v>
      </c>
      <c r="I14" s="11">
        <v>24509</v>
      </c>
      <c r="J14" s="12">
        <f>I14/H14</f>
        <v>0.9560756777842793</v>
      </c>
      <c r="K14" s="17"/>
      <c r="L14" s="13"/>
      <c r="M14" s="12"/>
      <c r="N14" s="19"/>
      <c r="O14" s="1"/>
      <c r="P14" s="13"/>
      <c r="Q14" s="15" t="s">
        <v>23</v>
      </c>
    </row>
    <row r="15" spans="2:17" ht="12.75">
      <c r="B15" s="1"/>
      <c r="C15" s="16"/>
      <c r="D15" s="3"/>
      <c r="E15" s="3"/>
      <c r="F15" s="13"/>
      <c r="G15" s="6"/>
      <c r="H15" s="5"/>
      <c r="I15" s="5"/>
      <c r="J15" s="12"/>
      <c r="K15" s="6"/>
      <c r="L15" s="5"/>
      <c r="M15" s="5"/>
      <c r="N15" s="7"/>
      <c r="O15" s="1" t="s">
        <v>20</v>
      </c>
      <c r="P15" s="22" t="e">
        <f>AVERAGE(P12:P14)</f>
        <v>#DIV/0!</v>
      </c>
      <c r="Q15" s="16"/>
    </row>
    <row r="16" spans="2:18" ht="15.75">
      <c r="B16" s="1"/>
      <c r="C16" s="16"/>
      <c r="D16" s="14">
        <f>SUM(D12:D14)</f>
        <v>10069</v>
      </c>
      <c r="E16" s="14">
        <f>SUM(E12:E14)</f>
        <v>10069</v>
      </c>
      <c r="F16" s="20">
        <f>E16/D16</f>
        <v>1</v>
      </c>
      <c r="G16" s="6"/>
      <c r="H16" s="5">
        <f>SUM(H12:H14)</f>
        <v>71008</v>
      </c>
      <c r="I16" s="5">
        <f>SUM(I12:I14)</f>
        <v>72535</v>
      </c>
      <c r="J16" s="21">
        <f>I16/H16</f>
        <v>1.021504619197837</v>
      </c>
      <c r="K16" s="1" t="s">
        <v>19</v>
      </c>
      <c r="L16" s="1" t="s">
        <v>20</v>
      </c>
      <c r="M16" s="1" t="s">
        <v>20</v>
      </c>
      <c r="N16" s="1" t="s">
        <v>20</v>
      </c>
      <c r="O16" s="7"/>
      <c r="P16" s="5">
        <f>(F16+J16)/2*100</f>
        <v>101.07523095989185</v>
      </c>
      <c r="Q16" s="16"/>
      <c r="R16" s="4"/>
    </row>
  </sheetData>
  <sheetProtection/>
  <mergeCells count="11">
    <mergeCell ref="C1:P1"/>
    <mergeCell ref="C2:P2"/>
    <mergeCell ref="C3:P3"/>
    <mergeCell ref="Q7:Q9"/>
    <mergeCell ref="D8:F8"/>
    <mergeCell ref="G8:J8"/>
    <mergeCell ref="K8:O8"/>
    <mergeCell ref="B7:B9"/>
    <mergeCell ref="C7:C9"/>
    <mergeCell ref="D7:O7"/>
    <mergeCell ref="P7:P9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R23"/>
  <sheetViews>
    <sheetView zoomScale="70" zoomScaleNormal="70" zoomScalePageLayoutView="0" workbookViewId="0" topLeftCell="A7">
      <selection activeCell="P24" sqref="P24"/>
    </sheetView>
  </sheetViews>
  <sheetFormatPr defaultColWidth="9.140625" defaultRowHeight="12.75"/>
  <cols>
    <col min="1" max="1" width="0.9921875" style="0" customWidth="1"/>
    <col min="7" max="7" width="54.140625" style="0" customWidth="1"/>
    <col min="11" max="11" width="11.421875" style="0" customWidth="1"/>
    <col min="17" max="17" width="18.140625" style="0" customWidth="1"/>
  </cols>
  <sheetData>
    <row r="1" spans="3:16" ht="45" customHeight="1">
      <c r="C1" s="24" t="s">
        <v>18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3:16" ht="60" customHeight="1">
      <c r="C2" s="25" t="s">
        <v>42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3:16" ht="12.75">
      <c r="C3" s="26" t="s">
        <v>32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ht="12.75">
      <c r="C5" t="s">
        <v>17</v>
      </c>
    </row>
    <row r="7" spans="2:17" ht="12.75">
      <c r="B7" s="23" t="s">
        <v>0</v>
      </c>
      <c r="C7" s="23" t="s">
        <v>22</v>
      </c>
      <c r="D7" s="23" t="s">
        <v>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 t="s">
        <v>1</v>
      </c>
      <c r="Q7" s="23" t="s">
        <v>21</v>
      </c>
    </row>
    <row r="8" spans="2:17" ht="12.75">
      <c r="B8" s="23"/>
      <c r="C8" s="23"/>
      <c r="D8" s="23" t="s">
        <v>3</v>
      </c>
      <c r="E8" s="23"/>
      <c r="F8" s="23"/>
      <c r="G8" s="23" t="s">
        <v>7</v>
      </c>
      <c r="H8" s="23"/>
      <c r="I8" s="23"/>
      <c r="J8" s="23"/>
      <c r="K8" s="23" t="s">
        <v>12</v>
      </c>
      <c r="L8" s="23"/>
      <c r="M8" s="23"/>
      <c r="N8" s="23"/>
      <c r="O8" s="23"/>
      <c r="P8" s="23"/>
      <c r="Q8" s="23"/>
    </row>
    <row r="9" spans="2:17" ht="51">
      <c r="B9" s="23"/>
      <c r="C9" s="23"/>
      <c r="D9" s="1" t="s">
        <v>4</v>
      </c>
      <c r="E9" s="1" t="s">
        <v>5</v>
      </c>
      <c r="F9" s="1" t="s">
        <v>6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8</v>
      </c>
      <c r="L9" s="1" t="s">
        <v>13</v>
      </c>
      <c r="M9" s="1" t="s">
        <v>14</v>
      </c>
      <c r="N9" s="1" t="s">
        <v>15</v>
      </c>
      <c r="O9" s="1" t="s">
        <v>16</v>
      </c>
      <c r="P9" s="23"/>
      <c r="Q9" s="23"/>
    </row>
    <row r="10" spans="2:17" ht="12.7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</row>
    <row r="11" spans="2:17" ht="12.75">
      <c r="B11" s="9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9"/>
    </row>
    <row r="12" spans="2:17" ht="43.5" customHeight="1">
      <c r="B12" s="10">
        <v>1</v>
      </c>
      <c r="C12" s="16" t="s">
        <v>31</v>
      </c>
      <c r="D12" s="14">
        <v>8</v>
      </c>
      <c r="E12" s="14">
        <v>8</v>
      </c>
      <c r="F12" s="13">
        <f aca="true" t="shared" si="0" ref="F12:F23">E12/D12</f>
        <v>1</v>
      </c>
      <c r="G12" s="8" t="s">
        <v>36</v>
      </c>
      <c r="H12" s="11">
        <v>60</v>
      </c>
      <c r="I12" s="11">
        <v>60</v>
      </c>
      <c r="J12" s="12">
        <f aca="true" t="shared" si="1" ref="J12:J21">I12/H12</f>
        <v>1</v>
      </c>
      <c r="K12" s="17"/>
      <c r="L12" s="13"/>
      <c r="M12" s="12"/>
      <c r="N12" s="19"/>
      <c r="O12" s="1"/>
      <c r="P12" s="13"/>
      <c r="Q12" s="15" t="s">
        <v>23</v>
      </c>
    </row>
    <row r="13" spans="2:17" ht="31.5" customHeight="1">
      <c r="B13" s="1">
        <v>2</v>
      </c>
      <c r="C13" s="16" t="s">
        <v>31</v>
      </c>
      <c r="D13" s="14">
        <v>21</v>
      </c>
      <c r="E13" s="14">
        <v>21</v>
      </c>
      <c r="F13" s="13">
        <f t="shared" si="0"/>
        <v>1</v>
      </c>
      <c r="G13" s="8" t="s">
        <v>24</v>
      </c>
      <c r="H13" s="11">
        <v>150</v>
      </c>
      <c r="I13" s="11">
        <v>150</v>
      </c>
      <c r="J13" s="12">
        <f t="shared" si="1"/>
        <v>1</v>
      </c>
      <c r="K13" s="17"/>
      <c r="L13" s="13"/>
      <c r="M13" s="12"/>
      <c r="N13" s="19"/>
      <c r="O13" s="1"/>
      <c r="P13" s="13"/>
      <c r="Q13" s="15" t="s">
        <v>23</v>
      </c>
    </row>
    <row r="14" spans="2:17" ht="38.25">
      <c r="B14" s="10">
        <v>3</v>
      </c>
      <c r="C14" s="16" t="s">
        <v>31</v>
      </c>
      <c r="D14" s="14">
        <v>4</v>
      </c>
      <c r="E14" s="14">
        <v>4</v>
      </c>
      <c r="F14" s="13">
        <f t="shared" si="0"/>
        <v>1</v>
      </c>
      <c r="G14" s="8" t="s">
        <v>25</v>
      </c>
      <c r="H14" s="11">
        <v>30</v>
      </c>
      <c r="I14" s="11">
        <v>30</v>
      </c>
      <c r="J14" s="12">
        <f t="shared" si="1"/>
        <v>1</v>
      </c>
      <c r="K14" s="17"/>
      <c r="L14" s="13"/>
      <c r="M14" s="12"/>
      <c r="N14" s="19"/>
      <c r="O14" s="1"/>
      <c r="P14" s="13"/>
      <c r="Q14" s="15" t="s">
        <v>23</v>
      </c>
    </row>
    <row r="15" spans="2:17" ht="29.25" customHeight="1">
      <c r="B15" s="1">
        <v>4</v>
      </c>
      <c r="C15" s="16" t="s">
        <v>31</v>
      </c>
      <c r="D15" s="14">
        <v>4</v>
      </c>
      <c r="E15" s="14">
        <v>4</v>
      </c>
      <c r="F15" s="13">
        <f t="shared" si="0"/>
        <v>1</v>
      </c>
      <c r="G15" s="8" t="s">
        <v>26</v>
      </c>
      <c r="H15" s="11">
        <v>1</v>
      </c>
      <c r="I15" s="11">
        <v>2</v>
      </c>
      <c r="J15" s="12">
        <f t="shared" si="1"/>
        <v>2</v>
      </c>
      <c r="K15" s="17"/>
      <c r="L15" s="13"/>
      <c r="M15" s="12"/>
      <c r="N15" s="19"/>
      <c r="O15" s="1"/>
      <c r="P15" s="13"/>
      <c r="Q15" s="15" t="s">
        <v>23</v>
      </c>
    </row>
    <row r="16" spans="2:17" ht="42" customHeight="1">
      <c r="B16" s="10">
        <v>5</v>
      </c>
      <c r="C16" s="16" t="s">
        <v>31</v>
      </c>
      <c r="D16" s="14">
        <v>4</v>
      </c>
      <c r="E16" s="14">
        <v>4</v>
      </c>
      <c r="F16" s="13">
        <f t="shared" si="0"/>
        <v>1</v>
      </c>
      <c r="G16" s="8" t="s">
        <v>27</v>
      </c>
      <c r="H16" s="11">
        <v>3</v>
      </c>
      <c r="I16" s="11">
        <v>3</v>
      </c>
      <c r="J16" s="12">
        <f t="shared" si="1"/>
        <v>1</v>
      </c>
      <c r="K16" s="17"/>
      <c r="L16" s="13"/>
      <c r="M16" s="12"/>
      <c r="N16" s="19"/>
      <c r="O16" s="1"/>
      <c r="P16" s="13"/>
      <c r="Q16" s="15" t="s">
        <v>23</v>
      </c>
    </row>
    <row r="17" spans="2:17" ht="46.5" customHeight="1">
      <c r="B17" s="1">
        <v>6</v>
      </c>
      <c r="C17" s="16" t="s">
        <v>31</v>
      </c>
      <c r="D17" s="14">
        <v>741</v>
      </c>
      <c r="E17" s="14">
        <v>741</v>
      </c>
      <c r="F17" s="13">
        <f t="shared" si="0"/>
        <v>1</v>
      </c>
      <c r="G17" s="8" t="s">
        <v>30</v>
      </c>
      <c r="H17" s="11">
        <v>500</v>
      </c>
      <c r="I17" s="11">
        <v>500</v>
      </c>
      <c r="J17" s="12">
        <f t="shared" si="1"/>
        <v>1</v>
      </c>
      <c r="K17" s="17"/>
      <c r="L17" s="13"/>
      <c r="M17" s="12"/>
      <c r="N17" s="19"/>
      <c r="O17" s="1"/>
      <c r="P17" s="13"/>
      <c r="Q17" s="15" t="s">
        <v>23</v>
      </c>
    </row>
    <row r="18" spans="2:17" ht="54.75" customHeight="1">
      <c r="B18" s="10">
        <v>7</v>
      </c>
      <c r="C18" s="16" t="s">
        <v>31</v>
      </c>
      <c r="D18" s="14">
        <v>4</v>
      </c>
      <c r="E18" s="14">
        <v>4</v>
      </c>
      <c r="F18" s="13">
        <f t="shared" si="0"/>
        <v>1</v>
      </c>
      <c r="G18" s="8" t="s">
        <v>28</v>
      </c>
      <c r="H18" s="11">
        <v>2</v>
      </c>
      <c r="I18" s="11">
        <v>2</v>
      </c>
      <c r="J18" s="12">
        <f t="shared" si="1"/>
        <v>1</v>
      </c>
      <c r="K18" s="17"/>
      <c r="L18" s="13"/>
      <c r="M18" s="12"/>
      <c r="N18" s="19"/>
      <c r="O18" s="1"/>
      <c r="P18" s="13"/>
      <c r="Q18" s="15" t="s">
        <v>23</v>
      </c>
    </row>
    <row r="19" spans="2:17" ht="38.25">
      <c r="B19" s="1">
        <v>8</v>
      </c>
      <c r="C19" s="16" t="s">
        <v>31</v>
      </c>
      <c r="D19" s="14">
        <v>82</v>
      </c>
      <c r="E19" s="14">
        <v>82</v>
      </c>
      <c r="F19" s="13">
        <f t="shared" si="0"/>
        <v>1</v>
      </c>
      <c r="G19" s="8" t="s">
        <v>38</v>
      </c>
      <c r="H19" s="11">
        <v>55</v>
      </c>
      <c r="I19" s="11">
        <v>55</v>
      </c>
      <c r="J19" s="12">
        <f t="shared" si="1"/>
        <v>1</v>
      </c>
      <c r="K19" s="17"/>
      <c r="L19" s="13"/>
      <c r="M19" s="12"/>
      <c r="N19" s="19"/>
      <c r="O19" s="1"/>
      <c r="P19" s="13"/>
      <c r="Q19" s="15" t="s">
        <v>23</v>
      </c>
    </row>
    <row r="20" spans="2:17" ht="38.25">
      <c r="B20" s="10">
        <v>9</v>
      </c>
      <c r="C20" s="16" t="s">
        <v>31</v>
      </c>
      <c r="D20" s="14">
        <v>74</v>
      </c>
      <c r="E20" s="14">
        <v>74</v>
      </c>
      <c r="F20" s="13">
        <f t="shared" si="0"/>
        <v>1</v>
      </c>
      <c r="G20" s="8" t="s">
        <v>37</v>
      </c>
      <c r="H20" s="11">
        <v>50</v>
      </c>
      <c r="I20" s="11">
        <v>50</v>
      </c>
      <c r="J20" s="12">
        <f t="shared" si="1"/>
        <v>1</v>
      </c>
      <c r="K20" s="17"/>
      <c r="L20" s="13"/>
      <c r="M20" s="12"/>
      <c r="N20" s="19"/>
      <c r="O20" s="1"/>
      <c r="P20" s="13"/>
      <c r="Q20" s="15" t="s">
        <v>23</v>
      </c>
    </row>
    <row r="21" spans="2:17" ht="51">
      <c r="B21" s="1">
        <v>10</v>
      </c>
      <c r="C21" s="16" t="s">
        <v>31</v>
      </c>
      <c r="D21" s="14">
        <v>2966</v>
      </c>
      <c r="E21" s="14">
        <v>2966</v>
      </c>
      <c r="F21" s="13">
        <f t="shared" si="0"/>
        <v>1</v>
      </c>
      <c r="G21" s="8" t="s">
        <v>29</v>
      </c>
      <c r="H21" s="11">
        <v>2000</v>
      </c>
      <c r="I21" s="11">
        <v>2000</v>
      </c>
      <c r="J21" s="12">
        <f t="shared" si="1"/>
        <v>1</v>
      </c>
      <c r="K21" s="17"/>
      <c r="L21" s="13"/>
      <c r="M21" s="12"/>
      <c r="N21" s="19"/>
      <c r="O21" s="1"/>
      <c r="P21" s="13"/>
      <c r="Q21" s="15" t="s">
        <v>23</v>
      </c>
    </row>
    <row r="22" spans="2:17" ht="12.75">
      <c r="B22" s="1"/>
      <c r="C22" s="16"/>
      <c r="D22" s="3"/>
      <c r="E22" s="3"/>
      <c r="F22" s="13"/>
      <c r="G22" s="6"/>
      <c r="H22" s="5"/>
      <c r="I22" s="5"/>
      <c r="J22" s="12"/>
      <c r="K22" s="6"/>
      <c r="L22" s="5"/>
      <c r="M22" s="5"/>
      <c r="N22" s="7"/>
      <c r="O22" s="1" t="s">
        <v>20</v>
      </c>
      <c r="P22" s="22"/>
      <c r="Q22" s="16"/>
    </row>
    <row r="23" spans="2:18" ht="15.75">
      <c r="B23" s="1"/>
      <c r="C23" s="16"/>
      <c r="D23" s="14">
        <f>SUM(D12:D21)</f>
        <v>3908</v>
      </c>
      <c r="E23" s="14">
        <f>SUM(E12:E21)</f>
        <v>3908</v>
      </c>
      <c r="F23" s="20">
        <f t="shared" si="0"/>
        <v>1</v>
      </c>
      <c r="G23" s="6"/>
      <c r="H23" s="5">
        <f>SUM(H12:H21)</f>
        <v>2851</v>
      </c>
      <c r="I23" s="5">
        <f>SUM(I12:I21)</f>
        <v>2852</v>
      </c>
      <c r="J23" s="21">
        <f>I23/H23</f>
        <v>1.000350754121361</v>
      </c>
      <c r="K23" s="1" t="s">
        <v>19</v>
      </c>
      <c r="L23" s="1" t="s">
        <v>20</v>
      </c>
      <c r="M23" s="1" t="s">
        <v>20</v>
      </c>
      <c r="N23" s="1" t="s">
        <v>20</v>
      </c>
      <c r="O23" s="7"/>
      <c r="P23" s="5">
        <f>(F23+J23)/2*100</f>
        <v>100.01753770606805</v>
      </c>
      <c r="Q23" s="16"/>
      <c r="R23" s="4"/>
    </row>
  </sheetData>
  <sheetProtection/>
  <mergeCells count="11">
    <mergeCell ref="C1:P1"/>
    <mergeCell ref="C2:P2"/>
    <mergeCell ref="C3:P3"/>
    <mergeCell ref="B7:B9"/>
    <mergeCell ref="C7:C9"/>
    <mergeCell ref="D7:O7"/>
    <mergeCell ref="P7:P9"/>
    <mergeCell ref="Q7:Q9"/>
    <mergeCell ref="D8:F8"/>
    <mergeCell ref="G8:J8"/>
    <mergeCell ref="K8:O8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R14"/>
  <sheetViews>
    <sheetView zoomScale="70" zoomScaleNormal="70" zoomScalePageLayoutView="0" workbookViewId="0" topLeftCell="A1">
      <selection activeCell="P15" sqref="P15"/>
    </sheetView>
  </sheetViews>
  <sheetFormatPr defaultColWidth="9.140625" defaultRowHeight="12.75"/>
  <cols>
    <col min="7" max="7" width="27.57421875" style="0" customWidth="1"/>
    <col min="11" max="11" width="30.140625" style="0" customWidth="1"/>
    <col min="17" max="17" width="18.140625" style="0" customWidth="1"/>
  </cols>
  <sheetData>
    <row r="1" spans="3:16" ht="45" customHeight="1">
      <c r="C1" s="24" t="s">
        <v>18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3:16" ht="60" customHeight="1">
      <c r="C2" s="25" t="s">
        <v>43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3:16" ht="12.75">
      <c r="C3" s="26" t="s">
        <v>32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ht="12.75">
      <c r="C5" t="s">
        <v>17</v>
      </c>
    </row>
    <row r="7" spans="2:17" ht="12.75">
      <c r="B7" s="23" t="s">
        <v>0</v>
      </c>
      <c r="C7" s="23" t="s">
        <v>22</v>
      </c>
      <c r="D7" s="23" t="s">
        <v>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 t="s">
        <v>1</v>
      </c>
      <c r="Q7" s="23" t="s">
        <v>21</v>
      </c>
    </row>
    <row r="8" spans="2:17" ht="12.75">
      <c r="B8" s="23"/>
      <c r="C8" s="23"/>
      <c r="D8" s="23" t="s">
        <v>3</v>
      </c>
      <c r="E8" s="23"/>
      <c r="F8" s="23"/>
      <c r="G8" s="23" t="s">
        <v>7</v>
      </c>
      <c r="H8" s="23"/>
      <c r="I8" s="23"/>
      <c r="J8" s="23"/>
      <c r="K8" s="23" t="s">
        <v>12</v>
      </c>
      <c r="L8" s="23"/>
      <c r="M8" s="23"/>
      <c r="N8" s="23"/>
      <c r="O8" s="23"/>
      <c r="P8" s="23"/>
      <c r="Q8" s="23"/>
    </row>
    <row r="9" spans="2:17" ht="51">
      <c r="B9" s="23"/>
      <c r="C9" s="23"/>
      <c r="D9" s="1" t="s">
        <v>4</v>
      </c>
      <c r="E9" s="1" t="s">
        <v>5</v>
      </c>
      <c r="F9" s="1" t="s">
        <v>6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8</v>
      </c>
      <c r="L9" s="1" t="s">
        <v>13</v>
      </c>
      <c r="M9" s="1" t="s">
        <v>14</v>
      </c>
      <c r="N9" s="1" t="s">
        <v>15</v>
      </c>
      <c r="O9" s="1" t="s">
        <v>16</v>
      </c>
      <c r="P9" s="23"/>
      <c r="Q9" s="23"/>
    </row>
    <row r="10" spans="2:17" ht="12.7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</row>
    <row r="11" spans="2:17" ht="12.75">
      <c r="B11" s="9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9"/>
    </row>
    <row r="12" spans="2:17" ht="191.25">
      <c r="B12" s="10">
        <v>1</v>
      </c>
      <c r="C12" s="16" t="s">
        <v>31</v>
      </c>
      <c r="D12" s="14">
        <v>876</v>
      </c>
      <c r="E12" s="14">
        <v>876</v>
      </c>
      <c r="F12" s="13">
        <f>E12/D12</f>
        <v>1</v>
      </c>
      <c r="G12" s="8" t="s">
        <v>39</v>
      </c>
      <c r="H12" s="11">
        <v>580</v>
      </c>
      <c r="I12" s="11">
        <v>591</v>
      </c>
      <c r="J12" s="12">
        <f>I12/H12</f>
        <v>1.0189655172413794</v>
      </c>
      <c r="K12" s="17"/>
      <c r="L12" s="13"/>
      <c r="M12" s="12"/>
      <c r="N12" s="19"/>
      <c r="O12" s="1"/>
      <c r="P12" s="13"/>
      <c r="Q12" s="15" t="s">
        <v>23</v>
      </c>
    </row>
    <row r="13" spans="2:17" ht="12.75">
      <c r="B13" s="1"/>
      <c r="C13" s="16"/>
      <c r="D13" s="3"/>
      <c r="E13" s="3"/>
      <c r="F13" s="13"/>
      <c r="G13" s="6"/>
      <c r="H13" s="5"/>
      <c r="I13" s="5"/>
      <c r="J13" s="12"/>
      <c r="K13" s="6"/>
      <c r="L13" s="5"/>
      <c r="M13" s="5"/>
      <c r="N13" s="7"/>
      <c r="O13" s="1" t="s">
        <v>20</v>
      </c>
      <c r="P13" s="22" t="e">
        <f>AVERAGE(P12)</f>
        <v>#DIV/0!</v>
      </c>
      <c r="Q13" s="16"/>
    </row>
    <row r="14" spans="2:18" ht="15.75">
      <c r="B14" s="1"/>
      <c r="C14" s="16"/>
      <c r="D14" s="14">
        <f>SUM(D12:D12)</f>
        <v>876</v>
      </c>
      <c r="E14" s="14">
        <f>SUM(E12:E12)</f>
        <v>876</v>
      </c>
      <c r="F14" s="20">
        <f>E14/D14</f>
        <v>1</v>
      </c>
      <c r="G14" s="6"/>
      <c r="H14" s="5">
        <f>SUM(H12:H12)</f>
        <v>580</v>
      </c>
      <c r="I14" s="5">
        <f>SUM(I12:I12)</f>
        <v>591</v>
      </c>
      <c r="J14" s="21">
        <f>I14/H14</f>
        <v>1.0189655172413794</v>
      </c>
      <c r="K14" s="1" t="s">
        <v>19</v>
      </c>
      <c r="L14" s="1" t="s">
        <v>20</v>
      </c>
      <c r="M14" s="1" t="s">
        <v>20</v>
      </c>
      <c r="N14" s="1" t="s">
        <v>20</v>
      </c>
      <c r="O14" s="7"/>
      <c r="P14" s="5">
        <f>(F14+J14)/2*100</f>
        <v>100.94827586206895</v>
      </c>
      <c r="Q14" s="16"/>
      <c r="R14" s="4"/>
    </row>
  </sheetData>
  <sheetProtection/>
  <mergeCells count="11">
    <mergeCell ref="C1:P1"/>
    <mergeCell ref="C2:P2"/>
    <mergeCell ref="C3:P3"/>
    <mergeCell ref="B7:B9"/>
    <mergeCell ref="C7:C9"/>
    <mergeCell ref="D7:O7"/>
    <mergeCell ref="P7:P9"/>
    <mergeCell ref="Q7:Q9"/>
    <mergeCell ref="D8:F8"/>
    <mergeCell ref="G8:J8"/>
    <mergeCell ref="K8:O8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R14"/>
  <sheetViews>
    <sheetView zoomScale="70" zoomScaleNormal="70" zoomScalePageLayoutView="0" workbookViewId="0" topLeftCell="A1">
      <selection activeCell="P15" sqref="P15"/>
    </sheetView>
  </sheetViews>
  <sheetFormatPr defaultColWidth="9.140625" defaultRowHeight="12.75"/>
  <cols>
    <col min="7" max="7" width="27.57421875" style="0" customWidth="1"/>
    <col min="11" max="11" width="30.140625" style="0" customWidth="1"/>
    <col min="17" max="17" width="18.140625" style="0" customWidth="1"/>
  </cols>
  <sheetData>
    <row r="1" spans="3:16" ht="45" customHeight="1">
      <c r="C1" s="24" t="s">
        <v>18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3:16" ht="60" customHeight="1">
      <c r="C2" s="25" t="s">
        <v>44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3:16" ht="12.75">
      <c r="C3" s="26" t="s">
        <v>32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ht="12.75">
      <c r="C5" t="s">
        <v>17</v>
      </c>
    </row>
    <row r="7" spans="2:17" ht="12.75">
      <c r="B7" s="23" t="s">
        <v>0</v>
      </c>
      <c r="C7" s="23" t="s">
        <v>22</v>
      </c>
      <c r="D7" s="23" t="s">
        <v>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 t="s">
        <v>1</v>
      </c>
      <c r="Q7" s="23" t="s">
        <v>21</v>
      </c>
    </row>
    <row r="8" spans="2:17" ht="12.75">
      <c r="B8" s="23"/>
      <c r="C8" s="23"/>
      <c r="D8" s="23" t="s">
        <v>3</v>
      </c>
      <c r="E8" s="23"/>
      <c r="F8" s="23"/>
      <c r="G8" s="23" t="s">
        <v>7</v>
      </c>
      <c r="H8" s="23"/>
      <c r="I8" s="23"/>
      <c r="J8" s="23"/>
      <c r="K8" s="23" t="s">
        <v>12</v>
      </c>
      <c r="L8" s="23"/>
      <c r="M8" s="23"/>
      <c r="N8" s="23"/>
      <c r="O8" s="23"/>
      <c r="P8" s="23"/>
      <c r="Q8" s="23"/>
    </row>
    <row r="9" spans="2:17" ht="51">
      <c r="B9" s="23"/>
      <c r="C9" s="23"/>
      <c r="D9" s="1" t="s">
        <v>4</v>
      </c>
      <c r="E9" s="1" t="s">
        <v>5</v>
      </c>
      <c r="F9" s="1" t="s">
        <v>6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8</v>
      </c>
      <c r="L9" s="1" t="s">
        <v>13</v>
      </c>
      <c r="M9" s="1" t="s">
        <v>14</v>
      </c>
      <c r="N9" s="1" t="s">
        <v>15</v>
      </c>
      <c r="O9" s="1" t="s">
        <v>16</v>
      </c>
      <c r="P9" s="23"/>
      <c r="Q9" s="23"/>
    </row>
    <row r="10" spans="2:17" ht="12.7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</row>
    <row r="11" spans="2:17" ht="12.75">
      <c r="B11" s="9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9"/>
    </row>
    <row r="12" spans="2:17" ht="165.75">
      <c r="B12" s="10">
        <v>1</v>
      </c>
      <c r="C12" s="16" t="s">
        <v>31</v>
      </c>
      <c r="D12" s="14">
        <v>4</v>
      </c>
      <c r="E12" s="14">
        <v>4</v>
      </c>
      <c r="F12" s="13">
        <f>E12/D12</f>
        <v>1</v>
      </c>
      <c r="G12" s="18" t="s">
        <v>40</v>
      </c>
      <c r="H12" s="11">
        <v>3</v>
      </c>
      <c r="I12" s="11">
        <v>3</v>
      </c>
      <c r="J12" s="12">
        <f>I12/H12</f>
        <v>1</v>
      </c>
      <c r="K12" s="17"/>
      <c r="L12" s="13"/>
      <c r="M12" s="12"/>
      <c r="N12" s="19"/>
      <c r="O12" s="1"/>
      <c r="P12" s="13"/>
      <c r="Q12" s="15" t="s">
        <v>23</v>
      </c>
    </row>
    <row r="13" spans="2:17" ht="12.75">
      <c r="B13" s="1"/>
      <c r="C13" s="16"/>
      <c r="D13" s="3"/>
      <c r="E13" s="3"/>
      <c r="F13" s="13"/>
      <c r="G13" s="6"/>
      <c r="H13" s="5"/>
      <c r="I13" s="5"/>
      <c r="J13" s="12"/>
      <c r="K13" s="6"/>
      <c r="L13" s="5"/>
      <c r="M13" s="5"/>
      <c r="N13" s="7"/>
      <c r="O13" s="1" t="s">
        <v>20</v>
      </c>
      <c r="P13" s="22"/>
      <c r="Q13" s="16"/>
    </row>
    <row r="14" spans="2:18" ht="15.75">
      <c r="B14" s="1"/>
      <c r="C14" s="16"/>
      <c r="D14" s="14">
        <f>SUM(D12:D12)</f>
        <v>4</v>
      </c>
      <c r="E14" s="14">
        <f>SUM(E12:E12)</f>
        <v>4</v>
      </c>
      <c r="F14" s="20">
        <f>E14/D14</f>
        <v>1</v>
      </c>
      <c r="G14" s="6"/>
      <c r="H14" s="5">
        <f>SUM(H12:H12)</f>
        <v>3</v>
      </c>
      <c r="I14" s="5">
        <f>SUM(I12:I12)</f>
        <v>3</v>
      </c>
      <c r="J14" s="21">
        <f>I14/H14</f>
        <v>1</v>
      </c>
      <c r="K14" s="1" t="s">
        <v>19</v>
      </c>
      <c r="L14" s="1" t="s">
        <v>20</v>
      </c>
      <c r="M14" s="1" t="s">
        <v>20</v>
      </c>
      <c r="N14" s="1" t="s">
        <v>20</v>
      </c>
      <c r="O14" s="7"/>
      <c r="P14" s="5">
        <f>(F14+J14)/2*100</f>
        <v>100</v>
      </c>
      <c r="Q14" s="16"/>
      <c r="R14" s="4"/>
    </row>
  </sheetData>
  <sheetProtection/>
  <mergeCells count="11">
    <mergeCell ref="C1:P1"/>
    <mergeCell ref="C2:P2"/>
    <mergeCell ref="C3:P3"/>
    <mergeCell ref="B7:B9"/>
    <mergeCell ref="C7:C9"/>
    <mergeCell ref="D7:O7"/>
    <mergeCell ref="P7:P9"/>
    <mergeCell ref="Q7:Q9"/>
    <mergeCell ref="D8:F8"/>
    <mergeCell ref="G8:J8"/>
    <mergeCell ref="K8:O8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2016-02-17T05:42:04Z</cp:lastPrinted>
  <dcterms:created xsi:type="dcterms:W3CDTF">1996-10-08T23:32:33Z</dcterms:created>
  <dcterms:modified xsi:type="dcterms:W3CDTF">2016-02-17T05:42:24Z</dcterms:modified>
  <cp:category/>
  <cp:version/>
  <cp:contentType/>
  <cp:contentStatus/>
</cp:coreProperties>
</file>